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21" activeTab="0"/>
  </bookViews>
  <sheets>
    <sheet name="1" sheetId="1" r:id="rId1"/>
  </sheets>
  <definedNames>
    <definedName name="_xlnm.Print_Area" localSheetId="0">'1'!$A$1:$D$58</definedName>
  </definedNames>
  <calcPr fullCalcOnLoad="1"/>
</workbook>
</file>

<file path=xl/sharedStrings.xml><?xml version="1.0" encoding="utf-8"?>
<sst xmlns="http://schemas.openxmlformats.org/spreadsheetml/2006/main" count="95" uniqueCount="58">
  <si>
    <t>м2</t>
  </si>
  <si>
    <t>Ед. изм.</t>
  </si>
  <si>
    <t>объем</t>
  </si>
  <si>
    <t>Наименование работ</t>
  </si>
  <si>
    <t>(Ф.И.О. Должность)</t>
  </si>
  <si>
    <t>(Подпись)</t>
  </si>
  <si>
    <t>Устройство гидроизоляционной полиэтиленовой плёнки</t>
  </si>
  <si>
    <t>Уплотнение грунта щебнем с послойным трамбованием (щебень 20-40, толщина 100 мм)</t>
  </si>
  <si>
    <t>Гидроизоляция боковая обмазочная битумная в 2 слоя (цоколь, высотой 1 м )</t>
  </si>
  <si>
    <t>м3</t>
  </si>
  <si>
    <t>Устройство ж/ б отмостки толщиной 125 мм (Бетон В15, сетка кладочная Вр5 150х150 мм, ячея 500х1500 мм)</t>
  </si>
  <si>
    <t>П/П</t>
  </si>
  <si>
    <t>т</t>
  </si>
  <si>
    <t>Отмостка</t>
  </si>
  <si>
    <t>Дефектовочный акт на выполнение работ по  ремонту фасада МКД №6 по ул. Беринга в г. Петропавловске-Камчатском</t>
  </si>
  <si>
    <t>Демонтажные и подготовительные работы</t>
  </si>
  <si>
    <t>шт.</t>
  </si>
  <si>
    <t>Демонтаж. Светильник на кронштейнах (с сохранением материала для последующей установки)</t>
  </si>
  <si>
    <t>Демонтаж. Кабель эл. В гофре (с сохранением материала для последующей установки)</t>
  </si>
  <si>
    <t>м/п</t>
  </si>
  <si>
    <t>Демонтаж. Камеры видеонаблюдения (с сохранением материала для последующей установки)</t>
  </si>
  <si>
    <t xml:space="preserve">Разборка (демонтаж) профлиста при высоте здания до 25м
металлических конструкций </t>
  </si>
  <si>
    <t>Ремонт и восстановление стыков стеновых панелей</t>
  </si>
  <si>
    <t>Разборка (демонтаж) деревянной обрешётки из брусков 50х50 мм</t>
  </si>
  <si>
    <t>Разборка (демонтаж) плит утеплителя полистерольных</t>
  </si>
  <si>
    <t>Разборка деревянных заполнений проемов дверных</t>
  </si>
  <si>
    <t>Отбивка штукатурки с поверхностей стен</t>
  </si>
  <si>
    <t>Ремонт штукатурки гладких фасадов по бетону с земли и лесов цементно-известковым раствором площадью отдельных мест до 5 м2 толщиной слоя до 20 мм</t>
  </si>
  <si>
    <t>Установка и разборка наружных инвентарных лесов трубчатых для прочих отделочных работ, (высота здания 18,6 м)</t>
  </si>
  <si>
    <t>Фасад</t>
  </si>
  <si>
    <t>Изоляция стен  фасада  здания на сухо плитами из минеральной ваты  толщиной 100 мм</t>
  </si>
  <si>
    <t>Монтаж ограждающих конструкций стен из профилированного настила окрашенного С10-1150-0,55 по металлическому каркасу (с его устройством)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</si>
  <si>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</si>
  <si>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 xml:space="preserve">Облицовка дверных проемов в наружных стенах откосной планкой из оцинкованной стали с полимерным покрытием </t>
  </si>
  <si>
    <t>Окраска металлических поверхностей на 2 раза, (Грунт-эмаль по ржавчине 3 в1)</t>
  </si>
  <si>
    <t>Изоляция стен  фасада  здания на сухо плитами полистерольными, толщиной 100 мм</t>
  </si>
  <si>
    <t>Устройство негорючей ветровлагозащитной мембраны</t>
  </si>
  <si>
    <t>Разработка грунта в ручную, глубиной 0,1 м</t>
  </si>
  <si>
    <t>Установка металлических жалюзийных решёток, размер 600х400 мм</t>
  </si>
  <si>
    <t>Устройство окрытия парапетов из оцинкованной окрашенной стали, шириной до 600 мм</t>
  </si>
  <si>
    <t>Установка металлических дверных блоков в готовые проемы (сейфового типа  размер 1250х2050 мм)</t>
  </si>
  <si>
    <t>Установка в жилых и общественных зданиях оконных блоков из ПВХ профилей открывающихся, с площадью проема до 2 м2</t>
  </si>
  <si>
    <t>Проёмы</t>
  </si>
  <si>
    <t>Решётки на приямки</t>
  </si>
  <si>
    <t>Изготовление металлической конструкции (Сталь угловая 40х40х4 мм - 0,171 т; Арматура 12АIII - 0,177т; Петли металлические под приварку 14х120 мм - 30 шт.)</t>
  </si>
  <si>
    <t>Монтаж металлических решёток</t>
  </si>
  <si>
    <t>Разборка бетонных конструкций объемом более 1 м3
при помощи отбойных молотков из бетона марки 200</t>
  </si>
  <si>
    <t>Входов в подвал</t>
  </si>
  <si>
    <t xml:space="preserve">Гидроизоляция боковая обмазочная битумная в 2 слоя </t>
  </si>
  <si>
    <t>Обратная засыпка пазухов</t>
  </si>
  <si>
    <t>Разработка грунта в ручную, глубиной до 1,5 м</t>
  </si>
  <si>
    <t>Устройство железобетонных конструкций (Бетон тяжёлый В15, Арматура 12АIII-0,245т; Уголок 40х40х4 мм - 0,142т )</t>
  </si>
  <si>
    <t>Ремонт наплавляемой кровли</t>
  </si>
  <si>
    <t>Демонтаж кровельного покрытия</t>
  </si>
  <si>
    <t>Смена оцинкованных отливов, шириной до 400 мм</t>
  </si>
  <si>
    <t>Устройство наплавляемой крволи в два слоя</t>
  </si>
  <si>
    <t>Устройство примыканий к вертикальным поверхностям, до 600 мм</t>
  </si>
  <si>
    <t>Изготовление и монтаж нащельниковы конструкций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</si>
</sst>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#,##0&quot;р.&quot;"/>
    <numFmt numFmtId="179" formatCode="0.0000"/>
    <numFmt numFmtId="180" formatCode="0.0000%"/>
    <numFmt numFmtId="181" formatCode="0.000%"/>
    <numFmt numFmtId="182" formatCode="0.0"/>
    <numFmt numFmtId="183" formatCode="#,##0.00&quot;р.&quot;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_-* #,##0.0_р_._-;\-* #,##0.0_р_._-;_-* &quot;-&quot;??_р_._-;_-@_-"/>
    <numFmt numFmtId="191" formatCode="_-* #,##0_р_._-;\-* #,##0_р_._-;_-* &quot;-&quot;??_р_._-;_-@_-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10" xfId="54" applyFont="1" applyBorder="1" applyAlignment="1">
      <alignment vertical="center" wrapText="1"/>
      <protection/>
    </xf>
    <xf numFmtId="0" fontId="3" fillId="33" borderId="0" xfId="0" applyFont="1" applyFill="1" applyAlignment="1">
      <alignment vertical="center"/>
    </xf>
    <xf numFmtId="0" fontId="4" fillId="0" borderId="11" xfId="54" applyFont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5" fillId="0" borderId="12" xfId="53" applyFont="1" applyBorder="1">
      <alignment/>
      <protection/>
    </xf>
    <xf numFmtId="0" fontId="45" fillId="0" borderId="12" xfId="53" applyFont="1" applyBorder="1" applyAlignment="1">
      <alignment/>
      <protection/>
    </xf>
    <xf numFmtId="0" fontId="0" fillId="33" borderId="0" xfId="0" applyFill="1" applyAlignment="1">
      <alignment/>
    </xf>
    <xf numFmtId="0" fontId="46" fillId="0" borderId="0" xfId="53" applyFont="1" applyBorder="1" applyAlignment="1">
      <alignment horizontal="center" vertical="top"/>
      <protection/>
    </xf>
    <xf numFmtId="0" fontId="3" fillId="33" borderId="0" xfId="0" applyFont="1" applyFill="1" applyAlignment="1">
      <alignment/>
    </xf>
    <xf numFmtId="0" fontId="45" fillId="0" borderId="12" xfId="53" applyFont="1" applyBorder="1" applyAlignment="1">
      <alignment horizontal="left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6" fillId="0" borderId="13" xfId="53" applyFont="1" applyBorder="1" applyAlignment="1">
      <alignment horizontal="center" vertical="top"/>
      <protection/>
    </xf>
    <xf numFmtId="0" fontId="2" fillId="33" borderId="0" xfId="0" applyFont="1" applyFill="1" applyAlignment="1">
      <alignment horizontal="center" vertical="center" wrapText="1"/>
    </xf>
    <xf numFmtId="0" fontId="3" fillId="0" borderId="10" xfId="54" applyFont="1" applyBorder="1" applyAlignment="1">
      <alignment horizontal="left" vertical="center" wrapText="1"/>
      <protection/>
    </xf>
    <xf numFmtId="0" fontId="4" fillId="34" borderId="14" xfId="54" applyFont="1" applyFill="1" applyBorder="1" applyAlignment="1">
      <alignment horizontal="center" vertical="center" wrapText="1"/>
      <protection/>
    </xf>
    <xf numFmtId="0" fontId="4" fillId="34" borderId="15" xfId="54" applyFont="1" applyFill="1" applyBorder="1" applyAlignment="1">
      <alignment horizontal="center" vertical="center" wrapText="1"/>
      <protection/>
    </xf>
    <xf numFmtId="0" fontId="4" fillId="34" borderId="16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3" borderId="0" xfId="5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SheetLayoutView="100" zoomScalePageLayoutView="0" workbookViewId="0" topLeftCell="A43">
      <selection activeCell="H20" sqref="H20"/>
    </sheetView>
  </sheetViews>
  <sheetFormatPr defaultColWidth="9.00390625" defaultRowHeight="12.75"/>
  <cols>
    <col min="1" max="1" width="5.25390625" style="0" customWidth="1"/>
    <col min="2" max="2" width="68.75390625" style="5" customWidth="1"/>
    <col min="3" max="3" width="7.125" style="7" customWidth="1"/>
    <col min="4" max="4" width="11.375" style="7" customWidth="1"/>
  </cols>
  <sheetData>
    <row r="1" spans="1:4" ht="30.75" customHeight="1">
      <c r="A1" s="20" t="s">
        <v>14</v>
      </c>
      <c r="B1" s="20"/>
      <c r="C1" s="20"/>
      <c r="D1" s="20"/>
    </row>
    <row r="2" spans="1:4" ht="25.5">
      <c r="A2" s="8" t="s">
        <v>11</v>
      </c>
      <c r="B2" s="8" t="s">
        <v>3</v>
      </c>
      <c r="C2" s="9" t="s">
        <v>1</v>
      </c>
      <c r="D2" s="9" t="s">
        <v>2</v>
      </c>
    </row>
    <row r="3" spans="1:4" ht="12.75">
      <c r="A3" s="22" t="s">
        <v>15</v>
      </c>
      <c r="B3" s="23"/>
      <c r="C3" s="23"/>
      <c r="D3" s="24"/>
    </row>
    <row r="4" spans="1:4" ht="25.5">
      <c r="A4" s="17">
        <v>1</v>
      </c>
      <c r="B4" s="6" t="s">
        <v>17</v>
      </c>
      <c r="C4" s="17" t="s">
        <v>16</v>
      </c>
      <c r="D4" s="17">
        <v>2</v>
      </c>
    </row>
    <row r="5" spans="1:4" ht="25.5">
      <c r="A5" s="17">
        <v>2</v>
      </c>
      <c r="B5" s="6" t="s">
        <v>20</v>
      </c>
      <c r="C5" s="17" t="s">
        <v>16</v>
      </c>
      <c r="D5" s="17">
        <v>3</v>
      </c>
    </row>
    <row r="6" spans="1:4" ht="25.5">
      <c r="A6" s="17">
        <v>3</v>
      </c>
      <c r="B6" s="6" t="s">
        <v>18</v>
      </c>
      <c r="C6" s="17" t="s">
        <v>19</v>
      </c>
      <c r="D6" s="17">
        <v>55</v>
      </c>
    </row>
    <row r="7" spans="1:4" ht="25.5">
      <c r="A7" s="17">
        <v>4</v>
      </c>
      <c r="B7" s="21" t="s">
        <v>21</v>
      </c>
      <c r="C7" s="17" t="s">
        <v>0</v>
      </c>
      <c r="D7" s="17">
        <v>736.88</v>
      </c>
    </row>
    <row r="8" spans="1:4" ht="12.75">
      <c r="A8" s="17">
        <v>5</v>
      </c>
      <c r="B8" s="21" t="s">
        <v>24</v>
      </c>
      <c r="C8" s="17" t="s">
        <v>0</v>
      </c>
      <c r="D8" s="17">
        <v>736.88</v>
      </c>
    </row>
    <row r="9" spans="1:4" ht="12.75">
      <c r="A9" s="17">
        <v>6</v>
      </c>
      <c r="B9" s="21" t="s">
        <v>23</v>
      </c>
      <c r="C9" s="17" t="s">
        <v>0</v>
      </c>
      <c r="D9" s="17">
        <v>736.88</v>
      </c>
    </row>
    <row r="10" spans="1:4" ht="12.75">
      <c r="A10" s="17">
        <v>7</v>
      </c>
      <c r="B10" s="21" t="s">
        <v>25</v>
      </c>
      <c r="C10" s="17" t="s">
        <v>0</v>
      </c>
      <c r="D10" s="17">
        <v>12.87</v>
      </c>
    </row>
    <row r="11" spans="1:4" ht="25.5">
      <c r="A11" s="17">
        <v>8</v>
      </c>
      <c r="B11" s="21" t="s">
        <v>46</v>
      </c>
      <c r="C11" s="17" t="s">
        <v>9</v>
      </c>
      <c r="D11" s="17">
        <v>6</v>
      </c>
    </row>
    <row r="12" spans="1:4" ht="12.75">
      <c r="A12" s="17">
        <v>9</v>
      </c>
      <c r="B12" s="21" t="s">
        <v>26</v>
      </c>
      <c r="C12" s="17" t="s">
        <v>0</v>
      </c>
      <c r="D12" s="17">
        <v>170</v>
      </c>
    </row>
    <row r="13" spans="1:4" ht="27.75" customHeight="1">
      <c r="A13" s="17">
        <v>10</v>
      </c>
      <c r="B13" s="21" t="s">
        <v>27</v>
      </c>
      <c r="C13" s="17" t="s">
        <v>0</v>
      </c>
      <c r="D13" s="17">
        <v>170</v>
      </c>
    </row>
    <row r="14" spans="1:4" ht="12.75" customHeight="1">
      <c r="A14" s="17">
        <v>11</v>
      </c>
      <c r="B14" s="6" t="s">
        <v>22</v>
      </c>
      <c r="C14" s="17" t="s">
        <v>19</v>
      </c>
      <c r="D14" s="17">
        <v>898</v>
      </c>
    </row>
    <row r="15" spans="1:7" ht="25.5">
      <c r="A15" s="17">
        <v>12</v>
      </c>
      <c r="B15" s="1" t="s">
        <v>28</v>
      </c>
      <c r="C15" s="2" t="s">
        <v>0</v>
      </c>
      <c r="D15" s="2">
        <v>2985</v>
      </c>
      <c r="G15" s="18"/>
    </row>
    <row r="16" spans="1:7" ht="12.75">
      <c r="A16" s="22" t="s">
        <v>29</v>
      </c>
      <c r="B16" s="23"/>
      <c r="C16" s="23"/>
      <c r="D16" s="24"/>
      <c r="G16" s="18"/>
    </row>
    <row r="17" spans="1:4" ht="25.5">
      <c r="A17" s="17">
        <v>13</v>
      </c>
      <c r="B17" s="4" t="s">
        <v>30</v>
      </c>
      <c r="C17" s="2" t="s">
        <v>0</v>
      </c>
      <c r="D17" s="2">
        <v>2111</v>
      </c>
    </row>
    <row r="18" spans="1:4" ht="15" customHeight="1">
      <c r="A18" s="17">
        <v>14</v>
      </c>
      <c r="B18" s="4" t="s">
        <v>35</v>
      </c>
      <c r="C18" s="17" t="s">
        <v>0</v>
      </c>
      <c r="D18" s="17">
        <v>229</v>
      </c>
    </row>
    <row r="19" spans="1:4" ht="15" customHeight="1">
      <c r="A19" s="17">
        <v>15</v>
      </c>
      <c r="B19" s="4" t="s">
        <v>36</v>
      </c>
      <c r="C19" s="17"/>
      <c r="D19" s="17">
        <f>D17+D18</f>
        <v>2340</v>
      </c>
    </row>
    <row r="20" spans="1:4" ht="25.5">
      <c r="A20" s="17">
        <v>16</v>
      </c>
      <c r="B20" s="4" t="s">
        <v>31</v>
      </c>
      <c r="C20" s="2" t="s">
        <v>0</v>
      </c>
      <c r="D20" s="2">
        <v>2765.6</v>
      </c>
    </row>
    <row r="21" spans="1:4" ht="12.75">
      <c r="A21" s="17">
        <v>17</v>
      </c>
      <c r="B21" s="4" t="s">
        <v>57</v>
      </c>
      <c r="C21" s="17" t="s">
        <v>0</v>
      </c>
      <c r="D21" s="17">
        <v>70</v>
      </c>
    </row>
    <row r="22" spans="1:4" ht="38.25">
      <c r="A22" s="17">
        <v>18</v>
      </c>
      <c r="B22" s="4" t="s">
        <v>32</v>
      </c>
      <c r="C22" s="2" t="s">
        <v>0</v>
      </c>
      <c r="D22" s="2">
        <f>4.5+13.8+6.9+51+5.6+102+11.2</f>
        <v>195</v>
      </c>
    </row>
    <row r="23" spans="1:4" ht="25.5">
      <c r="A23" s="17">
        <v>19</v>
      </c>
      <c r="B23" s="4" t="s">
        <v>33</v>
      </c>
      <c r="C23" s="17" t="s">
        <v>0</v>
      </c>
      <c r="D23" s="17">
        <v>28.2</v>
      </c>
    </row>
    <row r="24" spans="1:4" ht="12.75">
      <c r="A24" s="17">
        <v>20</v>
      </c>
      <c r="B24" s="4" t="s">
        <v>38</v>
      </c>
      <c r="C24" s="17" t="s">
        <v>16</v>
      </c>
      <c r="D24" s="17">
        <v>24</v>
      </c>
    </row>
    <row r="25" spans="1:4" ht="25.5">
      <c r="A25" s="17">
        <v>21</v>
      </c>
      <c r="B25" s="4" t="s">
        <v>39</v>
      </c>
      <c r="C25" s="17" t="s">
        <v>19</v>
      </c>
      <c r="D25" s="17">
        <v>274.5</v>
      </c>
    </row>
    <row r="26" spans="1:4" s="10" customFormat="1" ht="12.75">
      <c r="A26" s="17">
        <v>22</v>
      </c>
      <c r="B26" s="1" t="s">
        <v>34</v>
      </c>
      <c r="C26" s="2" t="s">
        <v>0</v>
      </c>
      <c r="D26" s="2">
        <v>40</v>
      </c>
    </row>
    <row r="27" spans="1:4" ht="12.75" customHeight="1">
      <c r="A27" s="22" t="s">
        <v>13</v>
      </c>
      <c r="B27" s="23"/>
      <c r="C27" s="23"/>
      <c r="D27" s="24"/>
    </row>
    <row r="28" spans="1:4" ht="12.75">
      <c r="A28" s="17">
        <v>23</v>
      </c>
      <c r="B28" s="4" t="s">
        <v>37</v>
      </c>
      <c r="C28" s="2" t="s">
        <v>9</v>
      </c>
      <c r="D28" s="2">
        <f>D30*0.1</f>
        <v>15.735</v>
      </c>
    </row>
    <row r="29" spans="1:4" ht="12.75">
      <c r="A29" s="17">
        <v>24</v>
      </c>
      <c r="B29" s="4" t="s">
        <v>8</v>
      </c>
      <c r="C29" s="17" t="s">
        <v>0</v>
      </c>
      <c r="D29" s="17">
        <f>12.58+63.5+13.67+13.27+13.52+21.59+28.77+44.46</f>
        <v>211.36</v>
      </c>
    </row>
    <row r="30" spans="1:4" ht="25.5">
      <c r="A30" s="17">
        <v>25</v>
      </c>
      <c r="B30" s="4" t="s">
        <v>7</v>
      </c>
      <c r="C30" s="17" t="s">
        <v>0</v>
      </c>
      <c r="D30" s="17">
        <f>28.77+44.46+21.9+15.52+46.7</f>
        <v>157.35</v>
      </c>
    </row>
    <row r="31" spans="1:4" ht="12.75">
      <c r="A31" s="17">
        <v>26</v>
      </c>
      <c r="B31" s="4" t="s">
        <v>6</v>
      </c>
      <c r="C31" s="17" t="s">
        <v>0</v>
      </c>
      <c r="D31" s="17">
        <f>D30</f>
        <v>157.35</v>
      </c>
    </row>
    <row r="32" spans="1:4" ht="25.5">
      <c r="A32" s="17">
        <v>27</v>
      </c>
      <c r="B32" s="1" t="s">
        <v>10</v>
      </c>
      <c r="C32" s="3" t="s">
        <v>0</v>
      </c>
      <c r="D32" s="3">
        <f>D30</f>
        <v>157.35</v>
      </c>
    </row>
    <row r="33" spans="1:4" ht="12.75">
      <c r="A33" s="22" t="s">
        <v>42</v>
      </c>
      <c r="B33" s="23"/>
      <c r="C33" s="23"/>
      <c r="D33" s="24"/>
    </row>
    <row r="34" spans="1:4" ht="25.5">
      <c r="A34" s="17">
        <v>28</v>
      </c>
      <c r="B34" s="6" t="s">
        <v>40</v>
      </c>
      <c r="C34" s="17" t="s">
        <v>0</v>
      </c>
      <c r="D34" s="17">
        <f>2.56*5</f>
        <v>12.8</v>
      </c>
    </row>
    <row r="35" spans="1:4" ht="25.5">
      <c r="A35" s="17">
        <v>29</v>
      </c>
      <c r="B35" s="25" t="s">
        <v>41</v>
      </c>
      <c r="C35" s="17" t="s">
        <v>0</v>
      </c>
      <c r="D35" s="17">
        <f>1.53+1.42+0.58+0.6+0.67+0.6+0.55+0.58+0.58</f>
        <v>7.109999999999999</v>
      </c>
    </row>
    <row r="36" spans="1:4" ht="12.75">
      <c r="A36" s="22" t="s">
        <v>43</v>
      </c>
      <c r="B36" s="23"/>
      <c r="C36" s="23"/>
      <c r="D36" s="24"/>
    </row>
    <row r="37" spans="1:4" ht="25.5">
      <c r="A37" s="17">
        <v>30</v>
      </c>
      <c r="B37" s="26" t="s">
        <v>44</v>
      </c>
      <c r="C37" s="17" t="s">
        <v>12</v>
      </c>
      <c r="D37" s="17">
        <v>0.34</v>
      </c>
    </row>
    <row r="38" spans="1:4" ht="12.75">
      <c r="A38" s="17">
        <v>31</v>
      </c>
      <c r="B38" s="26" t="s">
        <v>45</v>
      </c>
      <c r="C38" s="17" t="s">
        <v>12</v>
      </c>
      <c r="D38" s="17">
        <v>0.34</v>
      </c>
    </row>
    <row r="39" spans="1:4" ht="12.75">
      <c r="A39" s="22" t="s">
        <v>47</v>
      </c>
      <c r="B39" s="23"/>
      <c r="C39" s="23"/>
      <c r="D39" s="24"/>
    </row>
    <row r="40" spans="1:4" ht="12.75">
      <c r="A40" s="17">
        <v>32</v>
      </c>
      <c r="B40" s="26" t="s">
        <v>50</v>
      </c>
      <c r="C40" s="17" t="s">
        <v>9</v>
      </c>
      <c r="D40" s="17">
        <v>3.65</v>
      </c>
    </row>
    <row r="41" spans="1:4" ht="25.5">
      <c r="A41" s="17">
        <v>33</v>
      </c>
      <c r="B41" s="26" t="s">
        <v>46</v>
      </c>
      <c r="C41" s="17" t="s">
        <v>9</v>
      </c>
      <c r="D41" s="17">
        <f>2.25+1.82</f>
        <v>4.07</v>
      </c>
    </row>
    <row r="42" spans="1:4" ht="25.5">
      <c r="A42" s="17">
        <v>34</v>
      </c>
      <c r="B42" s="26" t="s">
        <v>51</v>
      </c>
      <c r="C42" s="17" t="s">
        <v>9</v>
      </c>
      <c r="D42" s="17">
        <f>2.67+1.83</f>
        <v>4.5</v>
      </c>
    </row>
    <row r="43" spans="1:4" ht="12.75">
      <c r="A43" s="17">
        <v>35</v>
      </c>
      <c r="B43" s="27" t="s">
        <v>48</v>
      </c>
      <c r="C43" s="17" t="s">
        <v>0</v>
      </c>
      <c r="D43" s="17">
        <v>7.2</v>
      </c>
    </row>
    <row r="44" spans="1:4" ht="12.75">
      <c r="A44" s="17">
        <v>36</v>
      </c>
      <c r="B44" s="27" t="s">
        <v>49</v>
      </c>
      <c r="C44" s="3" t="s">
        <v>9</v>
      </c>
      <c r="D44" s="3">
        <f>D40</f>
        <v>3.65</v>
      </c>
    </row>
    <row r="45" spans="1:4" ht="12.75">
      <c r="A45" s="22" t="s">
        <v>52</v>
      </c>
      <c r="B45" s="23"/>
      <c r="C45" s="23"/>
      <c r="D45" s="24"/>
    </row>
    <row r="46" spans="1:4" ht="12.75">
      <c r="A46" s="3">
        <v>37</v>
      </c>
      <c r="B46" s="27" t="s">
        <v>53</v>
      </c>
      <c r="C46" s="3" t="s">
        <v>0</v>
      </c>
      <c r="D46" s="3">
        <v>104</v>
      </c>
    </row>
    <row r="47" spans="1:4" ht="12.75">
      <c r="A47" s="3">
        <v>38</v>
      </c>
      <c r="B47" s="27" t="s">
        <v>54</v>
      </c>
      <c r="C47" s="3" t="s">
        <v>19</v>
      </c>
      <c r="D47" s="3">
        <v>112</v>
      </c>
    </row>
    <row r="48" spans="1:4" ht="12.75">
      <c r="A48" s="3">
        <v>39</v>
      </c>
      <c r="B48" s="27" t="s">
        <v>55</v>
      </c>
      <c r="C48" s="3" t="s">
        <v>0</v>
      </c>
      <c r="D48" s="3">
        <f>D46</f>
        <v>104</v>
      </c>
    </row>
    <row r="49" spans="1:4" ht="12.75">
      <c r="A49" s="3">
        <v>40</v>
      </c>
      <c r="B49" s="27" t="s">
        <v>56</v>
      </c>
      <c r="C49" s="3" t="s">
        <v>19</v>
      </c>
      <c r="D49" s="3">
        <v>286</v>
      </c>
    </row>
    <row r="50" spans="1:4" ht="12.75">
      <c r="A50" s="28"/>
      <c r="B50" s="29"/>
      <c r="C50" s="28"/>
      <c r="D50" s="28"/>
    </row>
    <row r="52" spans="2:4" s="13" customFormat="1" ht="15">
      <c r="B52" s="16"/>
      <c r="C52" s="11"/>
      <c r="D52" s="12"/>
    </row>
    <row r="53" spans="2:4" s="13" customFormat="1" ht="12.75">
      <c r="B53" s="14" t="s">
        <v>4</v>
      </c>
      <c r="C53" s="19" t="s">
        <v>5</v>
      </c>
      <c r="D53" s="19"/>
    </row>
    <row r="54" spans="2:4" s="13" customFormat="1" ht="12.75">
      <c r="B54" s="7"/>
      <c r="C54" s="15"/>
      <c r="D54" s="15"/>
    </row>
    <row r="55" spans="2:4" s="13" customFormat="1" ht="12.75">
      <c r="B55" s="7"/>
      <c r="C55" s="15"/>
      <c r="D55" s="15"/>
    </row>
    <row r="56" spans="2:4" s="13" customFormat="1" ht="12.75">
      <c r="B56" s="7"/>
      <c r="C56" s="15"/>
      <c r="D56" s="15"/>
    </row>
    <row r="57" spans="2:4" s="13" customFormat="1" ht="15">
      <c r="B57" s="16"/>
      <c r="C57" s="11"/>
      <c r="D57" s="12"/>
    </row>
    <row r="58" spans="2:4" s="13" customFormat="1" ht="12.75">
      <c r="B58" s="14" t="s">
        <v>4</v>
      </c>
      <c r="C58" s="19" t="s">
        <v>5</v>
      </c>
      <c r="D58" s="19"/>
    </row>
  </sheetData>
  <sheetProtection/>
  <mergeCells count="10">
    <mergeCell ref="C58:D58"/>
    <mergeCell ref="C53:D53"/>
    <mergeCell ref="A27:D27"/>
    <mergeCell ref="A33:D33"/>
    <mergeCell ref="A1:D1"/>
    <mergeCell ref="A3:D3"/>
    <mergeCell ref="A16:D16"/>
    <mergeCell ref="A36:D36"/>
    <mergeCell ref="A39:D39"/>
    <mergeCell ref="A45:D45"/>
  </mergeCells>
  <printOptions/>
  <pageMargins left="0.7" right="0.7" top="0.75" bottom="0.75" header="0.3" footer="0.3"/>
  <pageSetup fitToHeight="1" fitToWidth="1" horizontalDpi="600" verticalDpi="600" orientation="portrait" paperSize="9" scale="73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User</cp:lastModifiedBy>
  <cp:lastPrinted>2020-12-17T08:14:50Z</cp:lastPrinted>
  <dcterms:created xsi:type="dcterms:W3CDTF">2002-02-11T05:58:42Z</dcterms:created>
  <dcterms:modified xsi:type="dcterms:W3CDTF">2020-12-20T17:24:51Z</dcterms:modified>
  <cp:category/>
  <cp:version/>
  <cp:contentType/>
  <cp:contentStatus/>
</cp:coreProperties>
</file>